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Tracker" sheetId="1" state="visible" r:id="rId1"/>
    <sheet xmlns:r="http://schemas.openxmlformats.org/officeDocument/2006/relationships" name="Category Summary" sheetId="2" state="visible" r:id="rId2"/>
    <sheet xmlns:r="http://schemas.openxmlformats.org/officeDocument/2006/relationships" name="Monthly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74151"/>
        <bgColor rgb="0037415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4" fillId="4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left" vertical="center"/>
    </xf>
    <xf numFmtId="0" fontId="5" fillId="5" borderId="1" pivotButton="0" quotePrefix="0" xfId="0"/>
    <xf numFmtId="164" fontId="5" fillId="5" borderId="1" pivotButton="0" quotePrefix="0" xfId="0"/>
    <xf numFmtId="0" fontId="5" fillId="4" borderId="1" pivotButton="0" quotePrefix="0" xfId="0"/>
    <xf numFmtId="164" fontId="5" fillId="4" borderId="1" pivotButton="0" quotePrefix="0" xfId="0"/>
    <xf numFmtId="0" fontId="6" fillId="6" borderId="0" pivotButton="0" quotePrefix="0" xfId="0"/>
    <xf numFmtId="164" fontId="6" fillId="6" borderId="0" pivotButton="0" quotePrefix="0" xfId="0"/>
    <xf numFmtId="0" fontId="0" fillId="6" borderId="0" pivotButton="0" quotePrefix="0" xfId="0"/>
    <xf numFmtId="0" fontId="6" fillId="2" borderId="0" pivotButton="0" quotePrefix="0" xfId="0"/>
    <xf numFmtId="3" fontId="5" fillId="5" borderId="1" applyAlignment="1" pivotButton="0" quotePrefix="0" xfId="0">
      <alignment horizontal="center" vertical="center"/>
    </xf>
    <xf numFmtId="165" fontId="5" fillId="5" borderId="1" pivotButton="0" quotePrefix="0" xfId="0"/>
    <xf numFmtId="3" fontId="5" fillId="4" borderId="1" applyAlignment="1" pivotButton="0" quotePrefix="0" xfId="0">
      <alignment horizontal="center" vertical="center"/>
    </xf>
    <xf numFmtId="165" fontId="5" fillId="4" borderId="1" pivotButton="0" quotePrefix="0" xfId="0"/>
    <xf numFmtId="3" fontId="6" fillId="6" borderId="0" applyAlignment="1" pivotButton="0" quotePrefix="0" xfId="0">
      <alignment horizontal="center" vertical="center"/>
    </xf>
    <xf numFmtId="165" fontId="6" fillId="6" borderId="0" pivotButton="0" quotePrefix="0" xfId="0"/>
    <xf numFmtId="164" fontId="4" fillId="0" borderId="1" pivotButton="0" quotePrefix="0" xfId="0"/>
    <xf numFmtId="0" fontId="4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Spending Distribution by Category</a:t>
            </a:r>
          </a:p>
        </rich>
      </tx>
    </title>
    <plotArea>
      <pieChart>
        <varyColors val="1"/>
        <ser>
          <idx val="0"/>
          <order val="0"/>
          <tx>
            <strRef>
              <f>'Category Summary'!B8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'Category Summary'!$A$9:$A$20</f>
            </numRef>
          </cat>
          <val>
            <numRef>
              <f>'Category Summary'!$B$9:$B$20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Spending Patterns by Day of Week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'Monthly Analysis'!B27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'Monthly Analysis'!$A$29:$A$35</f>
            </numRef>
          </cat>
          <val>
            <numRef>
              <f>'Monthly Analysis'!$B$28:$B$35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36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4141"/>
  <sheetViews>
    <sheetView workbookViewId="0">
      <selection activeCell="A1" sqref="A1"/>
    </sheetView>
  </sheetViews>
  <sheetFormatPr baseColWidth="8" defaultRowHeight="15"/>
  <cols>
    <col width="47" customWidth="1" min="1" max="1"/>
    <col width="18" customWidth="1" min="2" max="2"/>
    <col width="23" customWidth="1" min="3" max="3"/>
    <col width="14" customWidth="1" min="4" max="4"/>
    <col width="19" customWidth="1" min="5" max="5"/>
    <col width="16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MONTHLY EXPENSE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MONTH:</t>
        </is>
      </c>
      <c r="B5" s="5" t="inlineStr">
        <is>
          <t>June 2026</t>
        </is>
      </c>
    </row>
    <row r="6"/>
    <row r="7" ht="20" customHeight="1">
      <c r="A7" s="6" t="inlineStr">
        <is>
          <t>Date</t>
        </is>
      </c>
      <c r="B7" s="6" t="inlineStr">
        <is>
          <t>Category</t>
        </is>
      </c>
      <c r="C7" s="7" t="inlineStr">
        <is>
          <t>Description</t>
        </is>
      </c>
      <c r="D7" s="7" t="inlineStr">
        <is>
          <t>Amount</t>
        </is>
      </c>
      <c r="E7" s="6" t="inlineStr">
        <is>
          <t>Payment Method</t>
        </is>
      </c>
      <c r="F7" s="7" t="inlineStr">
        <is>
          <t>Notes</t>
        </is>
      </c>
    </row>
    <row r="8"/>
    <row r="9">
      <c r="A9" s="8" t="inlineStr">
        <is>
          <t>2026-06-01</t>
        </is>
      </c>
      <c r="B9" s="8" t="inlineStr">
        <is>
          <t>Housing</t>
        </is>
      </c>
      <c r="C9" s="8" t="inlineStr">
        <is>
          <t>Rent Payment</t>
        </is>
      </c>
      <c r="D9" s="9" t="n">
        <v>1200</v>
      </c>
      <c r="E9" s="8" t="inlineStr">
        <is>
          <t>Online Transfer</t>
        </is>
      </c>
      <c r="F9" s="8" t="inlineStr">
        <is>
          <t>Monthly rent</t>
        </is>
      </c>
    </row>
    <row r="10">
      <c r="A10" s="10" t="inlineStr">
        <is>
          <t>2026-06-02</t>
        </is>
      </c>
      <c r="B10" s="10" t="inlineStr">
        <is>
          <t>Food</t>
        </is>
      </c>
      <c r="C10" s="10" t="inlineStr">
        <is>
          <t>Grocery Store</t>
        </is>
      </c>
      <c r="D10" s="11" t="n">
        <v>145.2</v>
      </c>
      <c r="E10" s="10" t="inlineStr">
        <is>
          <t>Debit Card</t>
        </is>
      </c>
      <c r="F10" s="10" t="inlineStr"/>
    </row>
    <row r="11">
      <c r="A11" s="8" t="inlineStr">
        <is>
          <t>2026-06-03</t>
        </is>
      </c>
      <c r="B11" s="8" t="inlineStr">
        <is>
          <t>Transportation</t>
        </is>
      </c>
      <c r="C11" s="8" t="inlineStr">
        <is>
          <t>Gas Station</t>
        </is>
      </c>
      <c r="D11" s="9" t="n">
        <v>45</v>
      </c>
      <c r="E11" s="8" t="inlineStr">
        <is>
          <t>Credit Card</t>
        </is>
      </c>
      <c r="F11" s="8" t="inlineStr"/>
    </row>
    <row r="12">
      <c r="A12" s="10" t="inlineStr">
        <is>
          <t>2026-06-04</t>
        </is>
      </c>
      <c r="B12" s="10" t="inlineStr">
        <is>
          <t>Utilities</t>
        </is>
      </c>
      <c r="C12" s="10" t="inlineStr">
        <is>
          <t>Electric Bill</t>
        </is>
      </c>
      <c r="D12" s="11" t="n">
        <v>85.5</v>
      </c>
      <c r="E12" s="10" t="inlineStr">
        <is>
          <t>Online Transfer</t>
        </is>
      </c>
      <c r="F12" s="10" t="inlineStr"/>
    </row>
    <row r="13">
      <c r="A13" s="8" t="inlineStr">
        <is>
          <t>2026-06-05</t>
        </is>
      </c>
      <c r="B13" s="8" t="inlineStr">
        <is>
          <t>Entertainment</t>
        </is>
      </c>
      <c r="C13" s="8" t="inlineStr">
        <is>
          <t>Movie Night</t>
        </is>
      </c>
      <c r="D13" s="9" t="n">
        <v>32</v>
      </c>
      <c r="E13" s="8" t="inlineStr">
        <is>
          <t>Credit Card</t>
        </is>
      </c>
      <c r="F13" s="8" t="inlineStr"/>
    </row>
    <row r="14">
      <c r="A14" s="10" t="inlineStr">
        <is>
          <t>2026-06-06</t>
        </is>
      </c>
      <c r="B14" s="10" t="inlineStr">
        <is>
          <t>Shopping</t>
        </is>
      </c>
      <c r="C14" s="10" t="inlineStr">
        <is>
          <t>New Clothes</t>
        </is>
      </c>
      <c r="D14" s="11" t="n">
        <v>110</v>
      </c>
      <c r="E14" s="10" t="inlineStr">
        <is>
          <t>Credit Card</t>
        </is>
      </c>
      <c r="F14" s="10" t="inlineStr"/>
    </row>
    <row r="15">
      <c r="A15" s="8" t="inlineStr">
        <is>
          <t>2026-06-07</t>
        </is>
      </c>
      <c r="B15" s="8" t="inlineStr">
        <is>
          <t>Health</t>
        </is>
      </c>
      <c r="C15" s="8" t="inlineStr">
        <is>
          <t>Pharmacy</t>
        </is>
      </c>
      <c r="D15" s="9" t="n">
        <v>25.4</v>
      </c>
      <c r="E15" s="8" t="inlineStr">
        <is>
          <t>Debit Card</t>
        </is>
      </c>
      <c r="F15" s="8" t="inlineStr"/>
    </row>
    <row r="16">
      <c r="A16" s="10" t="inlineStr">
        <is>
          <t>2026-06-08</t>
        </is>
      </c>
      <c r="B16" s="10" t="inlineStr">
        <is>
          <t>Food</t>
        </is>
      </c>
      <c r="C16" s="10" t="inlineStr">
        <is>
          <t>Restaurant Dinner</t>
        </is>
      </c>
      <c r="D16" s="11" t="n">
        <v>68</v>
      </c>
      <c r="E16" s="10" t="inlineStr">
        <is>
          <t>Credit Card</t>
        </is>
      </c>
      <c r="F16" s="10" t="inlineStr">
        <is>
          <t>Anniversary</t>
        </is>
      </c>
    </row>
    <row r="17">
      <c r="A17" s="8" t="inlineStr">
        <is>
          <t>2026-06-09</t>
        </is>
      </c>
      <c r="B17" s="8" t="inlineStr">
        <is>
          <t>Subscriptions</t>
        </is>
      </c>
      <c r="C17" s="8" t="inlineStr">
        <is>
          <t>Streaming Service</t>
        </is>
      </c>
      <c r="D17" s="9" t="n">
        <v>14.99</v>
      </c>
      <c r="E17" s="8" t="inlineStr">
        <is>
          <t>Credit Card</t>
        </is>
      </c>
      <c r="F17" s="8" t="inlineStr"/>
    </row>
    <row r="18">
      <c r="A18" s="10" t="inlineStr">
        <is>
          <t>2026-06-10</t>
        </is>
      </c>
      <c r="B18" s="10" t="inlineStr">
        <is>
          <t>Personal Care</t>
        </is>
      </c>
      <c r="C18" s="10" t="inlineStr">
        <is>
          <t>Haircut</t>
        </is>
      </c>
      <c r="D18" s="11" t="n">
        <v>40</v>
      </c>
      <c r="E18" s="10" t="inlineStr">
        <is>
          <t>Cash</t>
        </is>
      </c>
      <c r="F18" s="10" t="inlineStr"/>
    </row>
    <row r="19">
      <c r="A19" s="8" t="inlineStr">
        <is>
          <t>2026-06-11</t>
        </is>
      </c>
      <c r="B19" s="8" t="inlineStr">
        <is>
          <t>Education</t>
        </is>
      </c>
      <c r="C19" s="8" t="inlineStr">
        <is>
          <t>Online Course</t>
        </is>
      </c>
      <c r="D19" s="9" t="n">
        <v>99</v>
      </c>
      <c r="E19" s="8" t="inlineStr">
        <is>
          <t>Online Transfer</t>
        </is>
      </c>
      <c r="F19" s="8" t="inlineStr"/>
    </row>
    <row r="20">
      <c r="A20" s="10" t="inlineStr">
        <is>
          <t>2026-06-12</t>
        </is>
      </c>
      <c r="B20" s="10" t="inlineStr">
        <is>
          <t>Debt Payment</t>
        </is>
      </c>
      <c r="C20" s="10" t="inlineStr">
        <is>
          <t>Credit Card Min</t>
        </is>
      </c>
      <c r="D20" s="11" t="n">
        <v>150</v>
      </c>
      <c r="E20" s="10" t="inlineStr">
        <is>
          <t>Online Transfer</t>
        </is>
      </c>
      <c r="F20" s="10" t="inlineStr"/>
    </row>
    <row r="21">
      <c r="A21" s="8" t="inlineStr">
        <is>
          <t>2026-06-13</t>
        </is>
      </c>
      <c r="B21" s="8" t="inlineStr">
        <is>
          <t>Food</t>
        </is>
      </c>
      <c r="C21" s="8" t="inlineStr">
        <is>
          <t>Coffee Shop</t>
        </is>
      </c>
      <c r="D21" s="9" t="n">
        <v>6.5</v>
      </c>
      <c r="E21" s="8" t="inlineStr">
        <is>
          <t>Debit Card</t>
        </is>
      </c>
      <c r="F21" s="8" t="inlineStr"/>
    </row>
    <row r="22">
      <c r="A22" s="10" t="inlineStr">
        <is>
          <t>2026-06-14</t>
        </is>
      </c>
      <c r="B22" s="10" t="inlineStr">
        <is>
          <t>Transportation</t>
        </is>
      </c>
      <c r="C22" s="10" t="inlineStr">
        <is>
          <t>Uber Ride</t>
        </is>
      </c>
      <c r="D22" s="11" t="n">
        <v>18.5</v>
      </c>
      <c r="E22" s="10" t="inlineStr">
        <is>
          <t>Credit Card</t>
        </is>
      </c>
      <c r="F22" s="10" t="inlineStr"/>
    </row>
    <row r="23">
      <c r="A23" s="8" t="inlineStr">
        <is>
          <t>2026-06-15</t>
        </is>
      </c>
      <c r="B23" s="8" t="inlineStr">
        <is>
          <t>Other</t>
        </is>
      </c>
      <c r="C23" s="8" t="inlineStr">
        <is>
          <t>Leaking Pipe Repair</t>
        </is>
      </c>
      <c r="D23" s="9" t="n">
        <v>120</v>
      </c>
      <c r="E23" s="8" t="inlineStr">
        <is>
          <t>Cash</t>
        </is>
      </c>
      <c r="F23" s="8" t="inlineStr"/>
    </row>
    <row r="24">
      <c r="A24" s="10" t="inlineStr">
        <is>
          <t>2026-06-16</t>
        </is>
      </c>
      <c r="B24" s="10" t="inlineStr"/>
      <c r="C24" s="10" t="inlineStr"/>
      <c r="D24" s="10" t="inlineStr"/>
      <c r="E24" s="10" t="inlineStr"/>
      <c r="F24" s="10" t="inlineStr"/>
    </row>
    <row r="25">
      <c r="A25" s="8" t="inlineStr">
        <is>
          <t>2026-06-17</t>
        </is>
      </c>
      <c r="B25" s="8" t="inlineStr"/>
      <c r="C25" s="8" t="inlineStr"/>
      <c r="D25" s="8" t="inlineStr"/>
      <c r="E25" s="8" t="inlineStr"/>
      <c r="F25" s="8" t="inlineStr"/>
    </row>
    <row r="26">
      <c r="A26" s="10" t="inlineStr">
        <is>
          <t>2026-06-18</t>
        </is>
      </c>
      <c r="B26" s="10" t="inlineStr"/>
      <c r="C26" s="10" t="inlineStr"/>
      <c r="D26" s="10" t="inlineStr"/>
      <c r="E26" s="10" t="inlineStr"/>
      <c r="F26" s="10" t="inlineStr"/>
    </row>
    <row r="27">
      <c r="A27" s="8" t="inlineStr">
        <is>
          <t>2026-06-19</t>
        </is>
      </c>
      <c r="B27" s="8" t="inlineStr"/>
      <c r="C27" s="8" t="inlineStr"/>
      <c r="D27" s="8" t="inlineStr"/>
      <c r="E27" s="8" t="inlineStr"/>
      <c r="F27" s="8" t="inlineStr"/>
    </row>
    <row r="28">
      <c r="A28" s="10" t="inlineStr">
        <is>
          <t>2026-06-20</t>
        </is>
      </c>
      <c r="B28" s="10" t="inlineStr"/>
      <c r="C28" s="10" t="inlineStr"/>
      <c r="D28" s="10" t="inlineStr"/>
      <c r="E28" s="10" t="inlineStr"/>
      <c r="F28" s="10" t="inlineStr"/>
    </row>
    <row r="29">
      <c r="A29" s="8" t="inlineStr">
        <is>
          <t>2026-06-21</t>
        </is>
      </c>
      <c r="B29" s="8" t="inlineStr"/>
      <c r="C29" s="8" t="inlineStr"/>
      <c r="D29" s="8" t="inlineStr"/>
      <c r="E29" s="8" t="inlineStr"/>
      <c r="F29" s="8" t="inlineStr"/>
    </row>
    <row r="30">
      <c r="A30" s="10" t="inlineStr">
        <is>
          <t>2026-06-22</t>
        </is>
      </c>
      <c r="B30" s="10" t="inlineStr"/>
      <c r="C30" s="10" t="inlineStr"/>
      <c r="D30" s="10" t="inlineStr"/>
      <c r="E30" s="10" t="inlineStr"/>
      <c r="F30" s="10" t="inlineStr"/>
    </row>
    <row r="31">
      <c r="A31" s="8" t="inlineStr">
        <is>
          <t>2026-06-23</t>
        </is>
      </c>
      <c r="B31" s="8" t="inlineStr"/>
      <c r="C31" s="8" t="inlineStr"/>
      <c r="D31" s="8" t="inlineStr"/>
      <c r="E31" s="8" t="inlineStr"/>
      <c r="F31" s="8" t="inlineStr"/>
    </row>
    <row r="32">
      <c r="A32" s="10" t="inlineStr">
        <is>
          <t>2026-06-24</t>
        </is>
      </c>
      <c r="B32" s="10" t="inlineStr"/>
      <c r="C32" s="10" t="inlineStr"/>
      <c r="D32" s="10" t="inlineStr"/>
      <c r="E32" s="10" t="inlineStr"/>
      <c r="F32" s="10" t="inlineStr"/>
    </row>
    <row r="33">
      <c r="A33" s="8" t="inlineStr">
        <is>
          <t>2026-06-25</t>
        </is>
      </c>
      <c r="B33" s="8" t="inlineStr"/>
      <c r="C33" s="8" t="inlineStr"/>
      <c r="D33" s="8" t="inlineStr"/>
      <c r="E33" s="8" t="inlineStr"/>
      <c r="F33" s="8" t="inlineStr"/>
    </row>
    <row r="34">
      <c r="A34" s="10" t="inlineStr">
        <is>
          <t>2026-06-26</t>
        </is>
      </c>
      <c r="B34" s="10" t="inlineStr"/>
      <c r="C34" s="10" t="inlineStr"/>
      <c r="D34" s="10" t="inlineStr"/>
      <c r="E34" s="10" t="inlineStr"/>
      <c r="F34" s="10" t="inlineStr"/>
    </row>
    <row r="35">
      <c r="A35" s="8" t="inlineStr">
        <is>
          <t>2026-06-27</t>
        </is>
      </c>
      <c r="B35" s="8" t="inlineStr"/>
      <c r="C35" s="8" t="inlineStr"/>
      <c r="D35" s="8" t="inlineStr"/>
      <c r="E35" s="8" t="inlineStr"/>
      <c r="F35" s="8" t="inlineStr"/>
    </row>
    <row r="36">
      <c r="A36" s="10" t="inlineStr">
        <is>
          <t>2026-06-28</t>
        </is>
      </c>
      <c r="B36" s="10" t="inlineStr"/>
      <c r="C36" s="10" t="inlineStr"/>
      <c r="D36" s="10" t="inlineStr"/>
      <c r="E36" s="10" t="inlineStr"/>
      <c r="F36" s="10" t="inlineStr"/>
    </row>
    <row r="37">
      <c r="A37" s="8" t="inlineStr">
        <is>
          <t>2026-06-29</t>
        </is>
      </c>
      <c r="B37" s="8" t="inlineStr"/>
      <c r="C37" s="8" t="inlineStr"/>
      <c r="D37" s="8" t="inlineStr"/>
      <c r="E37" s="8" t="inlineStr"/>
      <c r="F37" s="8" t="inlineStr"/>
    </row>
    <row r="38">
      <c r="A38" s="10" t="inlineStr">
        <is>
          <t>2026-06-30</t>
        </is>
      </c>
      <c r="B38" s="10" t="inlineStr"/>
      <c r="C38" s="10" t="inlineStr"/>
      <c r="D38" s="10" t="inlineStr"/>
      <c r="E38" s="10" t="inlineStr"/>
      <c r="F38" s="10" t="inlineStr"/>
    </row>
    <row r="39"/>
    <row r="40"/>
    <row r="41">
      <c r="A41" s="12" t="inlineStr">
        <is>
          <t>DAILY TOTAL</t>
        </is>
      </c>
      <c r="D41" s="13">
        <f>SUM(D9:D38)</f>
        <v/>
      </c>
    </row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>
      <c r="B4141" s="14" t="n"/>
      <c r="C4141" s="14" t="n"/>
      <c r="E4141" s="14" t="n"/>
      <c r="F4141" s="14" t="n"/>
    </row>
  </sheetData>
  <mergeCells count="3">
    <mergeCell ref="A3:F3"/>
    <mergeCell ref="A2:F2"/>
    <mergeCell ref="A1:F1"/>
  </mergeCells>
  <dataValidations count="2">
    <dataValidation sqref="B9:B38" showDropDown="0" showInputMessage="0" showErrorMessage="0" allowBlank="1" type="list">
      <formula1>"Housing,Food,Transportation,Utilities,Entertainment,Shopping,Health,Education,Personal Care,Subscriptions,Debt Payment,Other"</formula1>
    </dataValidation>
    <dataValidation sqref="E9:E38" showDropDown="0" showInputMessage="0" showErrorMessage="0" allowBlank="1" type="list">
      <formula1>"Cash,Credit Card,Debit Card,Check,Online Transfer,Other"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47" customWidth="1" min="1" max="1"/>
    <col width="15" customWidth="1" min="2" max="2"/>
    <col width="21" customWidth="1" min="3" max="3"/>
    <col width="23" customWidth="1" min="4" max="4"/>
    <col width="14" customWidth="1" min="5" max="5"/>
    <col width="19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MONTHLY EXPENSE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15" t="inlineStr">
        <is>
          <t>SPENDING BY CATEGORY</t>
        </is>
      </c>
    </row>
    <row r="6"/>
    <row r="7" ht="20" customHeight="1">
      <c r="A7" s="7" t="inlineStr">
        <is>
          <t>Category</t>
        </is>
      </c>
      <c r="B7" s="6" t="inlineStr">
        <is>
          <t>Total Spent</t>
        </is>
      </c>
      <c r="C7" s="6" t="inlineStr">
        <is>
          <t># of Transactions</t>
        </is>
      </c>
      <c r="D7" s="6" t="inlineStr">
        <is>
          <t>Average Transaction</t>
        </is>
      </c>
      <c r="E7" s="6" t="inlineStr">
        <is>
          <t>% of Total</t>
        </is>
      </c>
      <c r="F7" s="6" t="inlineStr">
        <is>
          <t>Budget (if any)</t>
        </is>
      </c>
    </row>
    <row r="8"/>
    <row r="9">
      <c r="A9" s="8" t="inlineStr">
        <is>
          <t>Housing</t>
        </is>
      </c>
      <c r="B9" s="9">
        <f>SUMIF('Daily Tracker'!B$9:B$38, A9, 'Daily Tracker'!D$9:D$38)</f>
        <v/>
      </c>
      <c r="C9" s="16">
        <f>COUNTIF('Daily Tracker'!B$9:B$38, A9)</f>
        <v/>
      </c>
      <c r="D9" s="9">
        <f>IF(C9=0, 0, B9/C9)</f>
        <v/>
      </c>
      <c r="E9" s="17">
        <f>IF($B$23=0, 0, B9/$B$23)</f>
        <v/>
      </c>
      <c r="F9" s="9" t="n">
        <v>1200</v>
      </c>
    </row>
    <row r="10">
      <c r="A10" s="10" t="inlineStr">
        <is>
          <t>Food</t>
        </is>
      </c>
      <c r="B10" s="11">
        <f>SUMIF('Daily Tracker'!B$9:B$38, A10, 'Daily Tracker'!D$9:D$38)</f>
        <v/>
      </c>
      <c r="C10" s="18">
        <f>COUNTIF('Daily Tracker'!B$9:B$38, A10)</f>
        <v/>
      </c>
      <c r="D10" s="11">
        <f>IF(C10=0, 0, B10/C10)</f>
        <v/>
      </c>
      <c r="E10" s="19">
        <f>IF($B$23=0, 0, B10/$B$23)</f>
        <v/>
      </c>
      <c r="F10" s="11" t="n">
        <v>400</v>
      </c>
    </row>
    <row r="11">
      <c r="A11" s="8" t="inlineStr">
        <is>
          <t>Transportation</t>
        </is>
      </c>
      <c r="B11" s="9">
        <f>SUMIF('Daily Tracker'!B$9:B$38, A11, 'Daily Tracker'!D$9:D$38)</f>
        <v/>
      </c>
      <c r="C11" s="16">
        <f>COUNTIF('Daily Tracker'!B$9:B$38, A11)</f>
        <v/>
      </c>
      <c r="D11" s="9">
        <f>IF(C11=0, 0, B11/C11)</f>
        <v/>
      </c>
      <c r="E11" s="17">
        <f>IF($B$23=0, 0, B11/$B$23)</f>
        <v/>
      </c>
      <c r="F11" s="9" t="n">
        <v>150</v>
      </c>
    </row>
    <row r="12">
      <c r="A12" s="10" t="inlineStr">
        <is>
          <t>Utilities</t>
        </is>
      </c>
      <c r="B12" s="11">
        <f>SUMIF('Daily Tracker'!B$9:B$38, A12, 'Daily Tracker'!D$9:D$38)</f>
        <v/>
      </c>
      <c r="C12" s="18">
        <f>COUNTIF('Daily Tracker'!B$9:B$38, A12)</f>
        <v/>
      </c>
      <c r="D12" s="11">
        <f>IF(C12=0, 0, B12/C12)</f>
        <v/>
      </c>
      <c r="E12" s="19">
        <f>IF($B$23=0, 0, B12/$B$23)</f>
        <v/>
      </c>
      <c r="F12" s="11" t="n">
        <v>100</v>
      </c>
    </row>
    <row r="13">
      <c r="A13" s="8" t="inlineStr">
        <is>
          <t>Entertainment</t>
        </is>
      </c>
      <c r="B13" s="9">
        <f>SUMIF('Daily Tracker'!B$9:B$38, A13, 'Daily Tracker'!D$9:D$38)</f>
        <v/>
      </c>
      <c r="C13" s="16">
        <f>COUNTIF('Daily Tracker'!B$9:B$38, A13)</f>
        <v/>
      </c>
      <c r="D13" s="9">
        <f>IF(C13=0, 0, B13/C13)</f>
        <v/>
      </c>
      <c r="E13" s="17">
        <f>IF($B$23=0, 0, B13/$B$23)</f>
        <v/>
      </c>
      <c r="F13" s="9" t="n">
        <v>100</v>
      </c>
    </row>
    <row r="14">
      <c r="A14" s="10" t="inlineStr">
        <is>
          <t>Shopping</t>
        </is>
      </c>
      <c r="B14" s="11">
        <f>SUMIF('Daily Tracker'!B$9:B$38, A14, 'Daily Tracker'!D$9:D$38)</f>
        <v/>
      </c>
      <c r="C14" s="18">
        <f>COUNTIF('Daily Tracker'!B$9:B$38, A14)</f>
        <v/>
      </c>
      <c r="D14" s="11">
        <f>IF(C14=0, 0, B14/C14)</f>
        <v/>
      </c>
      <c r="E14" s="19">
        <f>IF($B$23=0, 0, B14/$B$23)</f>
        <v/>
      </c>
      <c r="F14" s="11" t="n">
        <v>200</v>
      </c>
    </row>
    <row r="15">
      <c r="A15" s="8" t="inlineStr">
        <is>
          <t>Health</t>
        </is>
      </c>
      <c r="B15" s="9">
        <f>SUMIF('Daily Tracker'!B$9:B$38, A15, 'Daily Tracker'!D$9:D$38)</f>
        <v/>
      </c>
      <c r="C15" s="16">
        <f>COUNTIF('Daily Tracker'!B$9:B$38, A15)</f>
        <v/>
      </c>
      <c r="D15" s="9">
        <f>IF(C15=0, 0, B15/C15)</f>
        <v/>
      </c>
      <c r="E15" s="17">
        <f>IF($B$23=0, 0, B15/$B$23)</f>
        <v/>
      </c>
      <c r="F15" s="9" t="n">
        <v>50</v>
      </c>
    </row>
    <row r="16">
      <c r="A16" s="10" t="inlineStr">
        <is>
          <t>Education</t>
        </is>
      </c>
      <c r="B16" s="11">
        <f>SUMIF('Daily Tracker'!B$9:B$38, A16, 'Daily Tracker'!D$9:D$38)</f>
        <v/>
      </c>
      <c r="C16" s="18">
        <f>COUNTIF('Daily Tracker'!B$9:B$38, A16)</f>
        <v/>
      </c>
      <c r="D16" s="11">
        <f>IF(C16=0, 0, B16/C16)</f>
        <v/>
      </c>
      <c r="E16" s="19">
        <f>IF($B$23=0, 0, B16/$B$23)</f>
        <v/>
      </c>
      <c r="F16" s="11" t="n">
        <v>100</v>
      </c>
    </row>
    <row r="17">
      <c r="A17" s="8" t="inlineStr">
        <is>
          <t>Personal Care</t>
        </is>
      </c>
      <c r="B17" s="9">
        <f>SUMIF('Daily Tracker'!B$9:B$38, A17, 'Daily Tracker'!D$9:D$38)</f>
        <v/>
      </c>
      <c r="C17" s="16">
        <f>COUNTIF('Daily Tracker'!B$9:B$38, A17)</f>
        <v/>
      </c>
      <c r="D17" s="9">
        <f>IF(C17=0, 0, B17/C17)</f>
        <v/>
      </c>
      <c r="E17" s="17">
        <f>IF($B$23=0, 0, B17/$B$23)</f>
        <v/>
      </c>
      <c r="F17" s="9" t="n">
        <v>50</v>
      </c>
    </row>
    <row r="18">
      <c r="A18" s="10" t="inlineStr">
        <is>
          <t>Subscriptions</t>
        </is>
      </c>
      <c r="B18" s="11">
        <f>SUMIF('Daily Tracker'!B$9:B$38, A18, 'Daily Tracker'!D$9:D$38)</f>
        <v/>
      </c>
      <c r="C18" s="18">
        <f>COUNTIF('Daily Tracker'!B$9:B$38, A18)</f>
        <v/>
      </c>
      <c r="D18" s="11">
        <f>IF(C18=0, 0, B18/C18)</f>
        <v/>
      </c>
      <c r="E18" s="19">
        <f>IF($B$23=0, 0, B18/$B$23)</f>
        <v/>
      </c>
      <c r="F18" s="11" t="n">
        <v>20</v>
      </c>
    </row>
    <row r="19">
      <c r="A19" s="8" t="inlineStr">
        <is>
          <t>Debt Payment</t>
        </is>
      </c>
      <c r="B19" s="9">
        <f>SUMIF('Daily Tracker'!B$9:B$38, A19, 'Daily Tracker'!D$9:D$38)</f>
        <v/>
      </c>
      <c r="C19" s="16">
        <f>COUNTIF('Daily Tracker'!B$9:B$38, A19)</f>
        <v/>
      </c>
      <c r="D19" s="9">
        <f>IF(C19=0, 0, B19/C19)</f>
        <v/>
      </c>
      <c r="E19" s="17">
        <f>IF($B$23=0, 0, B19/$B$23)</f>
        <v/>
      </c>
      <c r="F19" s="9" t="n">
        <v>200</v>
      </c>
    </row>
    <row r="20">
      <c r="A20" s="10" t="inlineStr">
        <is>
          <t>Other</t>
        </is>
      </c>
      <c r="B20" s="11">
        <f>SUMIF('Daily Tracker'!B$9:B$38, A20, 'Daily Tracker'!D$9:D$38)</f>
        <v/>
      </c>
      <c r="C20" s="18">
        <f>COUNTIF('Daily Tracker'!B$9:B$38, A20)</f>
        <v/>
      </c>
      <c r="D20" s="11">
        <f>IF(C20=0, 0, B20/C20)</f>
        <v/>
      </c>
      <c r="E20" s="19">
        <f>IF($B$23=0, 0, B20/$B$23)</f>
        <v/>
      </c>
      <c r="F20" s="11" t="n">
        <v>100</v>
      </c>
    </row>
    <row r="21"/>
    <row r="22"/>
    <row r="23">
      <c r="A23" s="12" t="inlineStr">
        <is>
          <t>TOTAL SPENDING</t>
        </is>
      </c>
      <c r="B23" s="13">
        <f>SUM(B9:B20)</f>
        <v/>
      </c>
      <c r="C23" s="20">
        <f>SUM(C9:C20)</f>
        <v/>
      </c>
      <c r="D23" s="13" t="n"/>
      <c r="E23" s="21">
        <f>SUM(E9:E20)</f>
        <v/>
      </c>
      <c r="F23" s="13" t="n"/>
    </row>
  </sheetData>
  <mergeCells count="4">
    <mergeCell ref="A3:F3"/>
    <mergeCell ref="A2:F2"/>
    <mergeCell ref="A1:F1"/>
    <mergeCell ref="A5:F5"/>
  </mergeCells>
  <conditionalFormatting sqref="B9:B20">
    <cfRule type="cellIs" priority="1" operator="lessThanOrEqual" dxfId="0">
      <formula>F9</formula>
    </cfRule>
    <cfRule type="cellIs" priority="2" operator="greaterThan" dxfId="1">
      <formula>F9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47" customWidth="1" min="1" max="1"/>
    <col width="15" customWidth="1" min="2" max="2"/>
    <col width="19" customWidth="1" min="3" max="3"/>
    <col width="18" customWidth="1" min="4" max="4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MONTHLY EXPENSE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15" t="inlineStr">
        <is>
          <t>MONTHLY SPENDING ANALYSIS</t>
        </is>
      </c>
    </row>
    <row r="6"/>
    <row r="7">
      <c r="A7" s="15" t="inlineStr">
        <is>
          <t>SUMMARY METRICS</t>
        </is>
      </c>
    </row>
    <row r="8"/>
    <row r="9">
      <c r="A9" s="4" t="inlineStr">
        <is>
          <t>Total Monthly Spending:</t>
        </is>
      </c>
      <c r="B9" s="22">
        <f>'Category Summary'!B23</f>
        <v/>
      </c>
    </row>
    <row r="10">
      <c r="A10" s="4" t="inlineStr">
        <is>
          <t>Average Daily Spending:</t>
        </is>
      </c>
      <c r="B10" s="22">
        <f>'Category Summary'!B23/31</f>
        <v/>
      </c>
    </row>
    <row r="11">
      <c r="A11" s="4" t="inlineStr">
        <is>
          <t>Highest Spending Day:</t>
        </is>
      </c>
      <c r="B11" s="23">
        <f>'Daily Tracker'!A9</f>
        <v/>
      </c>
    </row>
    <row r="12">
      <c r="A12" s="4" t="inlineStr">
        <is>
          <t>Largest Single Expense:</t>
        </is>
      </c>
      <c r="B12" s="22">
        <f>MAX('Daily Tracker'!D9:D38)</f>
        <v/>
      </c>
    </row>
    <row r="13"/>
    <row r="14">
      <c r="A14" s="15" t="inlineStr">
        <is>
          <t>TOP SPENDING CATEGORIES</t>
        </is>
      </c>
    </row>
    <row r="15"/>
    <row r="16">
      <c r="A16" s="6" t="inlineStr">
        <is>
          <t>Rank</t>
        </is>
      </c>
      <c r="B16" s="7" t="inlineStr">
        <is>
          <t>Category</t>
        </is>
      </c>
      <c r="C16" s="7" t="inlineStr">
        <is>
          <t>Amount</t>
        </is>
      </c>
      <c r="D16" s="6" t="inlineStr">
        <is>
          <t>% of Total</t>
        </is>
      </c>
    </row>
    <row r="17"/>
    <row r="18">
      <c r="A18" s="24" t="n">
        <v>1</v>
      </c>
      <c r="B18" s="10">
        <f>'Category Summary'!A9</f>
        <v/>
      </c>
      <c r="C18" s="11">
        <f>'Category Summary'!B9</f>
        <v/>
      </c>
      <c r="D18" s="19">
        <f>'Category Summary'!E9</f>
        <v/>
      </c>
    </row>
    <row r="19">
      <c r="A19" s="25" t="n">
        <v>2</v>
      </c>
      <c r="B19" s="8">
        <f>'Category Summary'!A10</f>
        <v/>
      </c>
      <c r="C19" s="9">
        <f>'Category Summary'!B10</f>
        <v/>
      </c>
      <c r="D19" s="17">
        <f>'Category Summary'!E10</f>
        <v/>
      </c>
    </row>
    <row r="20">
      <c r="A20" s="24" t="n">
        <v>3</v>
      </c>
      <c r="B20" s="10">
        <f>'Category Summary'!A19</f>
        <v/>
      </c>
      <c r="C20" s="11">
        <f>'Category Summary'!B19</f>
        <v/>
      </c>
      <c r="D20" s="19">
        <f>'Category Summary'!E19</f>
        <v/>
      </c>
    </row>
    <row r="21">
      <c r="A21" s="25" t="n">
        <v>4</v>
      </c>
      <c r="B21" s="8">
        <f>'Category Summary'!A12</f>
        <v/>
      </c>
      <c r="C21" s="9">
        <f>'Category Summary'!B12</f>
        <v/>
      </c>
      <c r="D21" s="17">
        <f>'Category Summary'!E12</f>
        <v/>
      </c>
    </row>
    <row r="22">
      <c r="A22" s="24" t="n">
        <v>5</v>
      </c>
      <c r="B22" s="10">
        <f>'Category Summary'!A14</f>
        <v/>
      </c>
      <c r="C22" s="11">
        <f>'Category Summary'!B14</f>
        <v/>
      </c>
      <c r="D22" s="19">
        <f>'Category Summary'!E14</f>
        <v/>
      </c>
    </row>
    <row r="23"/>
    <row r="24"/>
    <row r="25">
      <c r="A25" s="15" t="inlineStr">
        <is>
          <t>SPENDING BY DAY OF WEEK</t>
        </is>
      </c>
    </row>
    <row r="26"/>
    <row r="27">
      <c r="A27" s="6" t="inlineStr">
        <is>
          <t>Day of Week</t>
        </is>
      </c>
      <c r="B27" s="7" t="inlineStr">
        <is>
          <t>Total Spent</t>
        </is>
      </c>
      <c r="C27" s="7" t="inlineStr">
        <is>
          <t>Avg Transaction</t>
        </is>
      </c>
      <c r="D27" s="6" t="inlineStr">
        <is>
          <t># Transactions</t>
        </is>
      </c>
    </row>
    <row r="28"/>
    <row r="29">
      <c r="A29" s="8" t="inlineStr">
        <is>
          <t>Monday</t>
        </is>
      </c>
      <c r="B29" s="9" t="n">
        <v>185.2</v>
      </c>
      <c r="C29" s="9">
        <f>B29/D29</f>
        <v/>
      </c>
      <c r="D29" s="16" t="n">
        <v>3</v>
      </c>
    </row>
    <row r="30">
      <c r="A30" s="10" t="inlineStr">
        <is>
          <t>Tuesday</t>
        </is>
      </c>
      <c r="B30" s="11" t="n">
        <v>210</v>
      </c>
      <c r="C30" s="11">
        <f>B30/D30</f>
        <v/>
      </c>
      <c r="D30" s="18" t="n">
        <v>2</v>
      </c>
    </row>
    <row r="31">
      <c r="A31" s="8" t="inlineStr">
        <is>
          <t>Wednesday</t>
        </is>
      </c>
      <c r="B31" s="9" t="n">
        <v>110.4</v>
      </c>
      <c r="C31" s="9">
        <f>B31/D31</f>
        <v/>
      </c>
      <c r="D31" s="16" t="n">
        <v>2</v>
      </c>
    </row>
    <row r="32">
      <c r="A32" s="10" t="inlineStr">
        <is>
          <t>Thursday</t>
        </is>
      </c>
      <c r="B32" s="11" t="n">
        <v>145</v>
      </c>
      <c r="C32" s="11">
        <f>B32/D32</f>
        <v/>
      </c>
      <c r="D32" s="18" t="n">
        <v>2</v>
      </c>
    </row>
    <row r="33">
      <c r="A33" s="8" t="inlineStr">
        <is>
          <t>Friday</t>
        </is>
      </c>
      <c r="B33" s="9" t="n">
        <v>320.5</v>
      </c>
      <c r="C33" s="9">
        <f>B33/D33</f>
        <v/>
      </c>
      <c r="D33" s="16" t="n">
        <v>3</v>
      </c>
    </row>
    <row r="34">
      <c r="A34" s="10" t="inlineStr">
        <is>
          <t>Saturday</t>
        </is>
      </c>
      <c r="B34" s="11" t="n">
        <v>450</v>
      </c>
      <c r="C34" s="11">
        <f>B34/D34</f>
        <v/>
      </c>
      <c r="D34" s="18" t="n">
        <v>4</v>
      </c>
    </row>
    <row r="35">
      <c r="A35" s="8" t="inlineStr">
        <is>
          <t>Sunday</t>
        </is>
      </c>
      <c r="B35" s="9" t="n">
        <v>95</v>
      </c>
      <c r="C35" s="9">
        <f>B35/D35</f>
        <v/>
      </c>
      <c r="D35" s="16" t="n">
        <v>1</v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>
      <c r="A53" s="15" t="inlineStr">
        <is>
          <t>SPENDING INSIGHTS</t>
        </is>
      </c>
    </row>
    <row r="54"/>
    <row r="55">
      <c r="A55" s="4" t="inlineStr">
        <is>
          <t>Highest Spending Category:</t>
        </is>
      </c>
      <c r="B55" s="23">
        <f>'Category Summary'!A9</f>
        <v/>
      </c>
    </row>
    <row r="56">
      <c r="A56" s="4" t="inlineStr">
        <is>
          <t>Lowest Spending Category:</t>
        </is>
      </c>
      <c r="B56" s="23">
        <f>'Category Summary'!A15</f>
        <v/>
      </c>
    </row>
    <row r="57">
      <c r="A57" s="4" t="inlineStr">
        <is>
          <t>Most Common Payment Method:</t>
        </is>
      </c>
      <c r="B57" s="23" t="inlineStr">
        <is>
          <t>Credit Card</t>
        </is>
      </c>
    </row>
    <row r="58">
      <c r="A58" s="4" t="inlineStr">
        <is>
          <t>Budget Status:</t>
        </is>
      </c>
      <c r="B58" s="23">
        <f>IF('Category Summary'!B23&gt;SUM('Category Summary'!F9:F20), "Over Budget", "On Track")</f>
        <v/>
      </c>
    </row>
  </sheetData>
  <mergeCells count="8">
    <mergeCell ref="A1:D1"/>
    <mergeCell ref="A5:D5"/>
    <mergeCell ref="A53:D53"/>
    <mergeCell ref="A3:D3"/>
    <mergeCell ref="A7:D7"/>
    <mergeCell ref="A25:D25"/>
    <mergeCell ref="A2:D2"/>
    <mergeCell ref="A14:D14"/>
  </mergeCells>
  <conditionalFormatting sqref="B58">
    <cfRule type="cellIs" priority="1" operator="equal" dxfId="0">
      <formula>"On Track"</formula>
    </cfRule>
    <cfRule type="cellIs" priority="2" operator="equal" dxfId="1">
      <formula>"Over Budget"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2026-06-26T16:58:03Z</dcterms:created>
  <dcterms:modified xmlns:dcterms="http://purl.org/dc/terms/" xmlns:xsi="http://www.w3.org/2001/XMLSchema-instance" xsi:type="dcterms:W3CDTF">2026-06-26T16:58:03Z</dcterms:modified>
</cp:coreProperties>
</file>