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  <sheet xmlns:r="http://schemas.openxmlformats.org/officeDocument/2006/relationships" name="50-30-20 Breakdown" sheetId="2" state="visible" r:id="rId2"/>
    <sheet xmlns:r="http://schemas.openxmlformats.org/officeDocument/2006/relationships" name="Yearly 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111827"/>
      <sz val="11"/>
    </font>
    <font>
      <name val="Calibri"/>
      <color rgb="00111827"/>
      <sz val="11"/>
    </font>
    <font>
      <name val="Calibri"/>
      <b val="1"/>
      <color rgb="00FFFFFF"/>
      <sz val="11"/>
    </font>
  </fonts>
  <fills count="9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374151"/>
        <bgColor rgb="00374151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4" fillId="4" borderId="0" pivotButton="0" quotePrefix="0" xfId="0"/>
    <xf numFmtId="0" fontId="5" fillId="5" borderId="1" pivotButton="0" quotePrefix="0" xfId="0"/>
    <xf numFmtId="164" fontId="5" fillId="5" borderId="1" pivotButton="0" quotePrefix="0" xfId="0"/>
    <xf numFmtId="0" fontId="5" fillId="4" borderId="1" pivotButton="0" quotePrefix="0" xfId="0"/>
    <xf numFmtId="164" fontId="5" fillId="4" borderId="1" pivotButton="0" quotePrefix="0" xfId="0"/>
    <xf numFmtId="0" fontId="6" fillId="3" borderId="0" pivotButton="0" quotePrefix="0" xfId="0"/>
    <xf numFmtId="164" fontId="6" fillId="3" borderId="0" pivotButton="0" quotePrefix="0" xfId="0"/>
    <xf numFmtId="0" fontId="6" fillId="2" borderId="0" pivotButton="0" quotePrefix="0" xfId="0"/>
    <xf numFmtId="164" fontId="6" fillId="2" borderId="0" pivotButton="0" quotePrefix="0" xfId="0"/>
    <xf numFmtId="0" fontId="6" fillId="6" borderId="0" pivotButton="0" quotePrefix="0" xfId="0"/>
    <xf numFmtId="164" fontId="6" fillId="6" borderId="0" pivotButton="0" quotePrefix="0" xfId="0"/>
    <xf numFmtId="9" fontId="5" fillId="4" borderId="1" pivotButton="0" quotePrefix="0" xfId="0"/>
    <xf numFmtId="0" fontId="5" fillId="7" borderId="1" applyAlignment="1" pivotButton="0" quotePrefix="0" xfId="0">
      <alignment horizontal="center" vertical="center"/>
    </xf>
    <xf numFmtId="9" fontId="5" fillId="5" borderId="1" pivotButton="0" quotePrefix="0" xfId="0"/>
    <xf numFmtId="0" fontId="5" fillId="8" borderId="1" applyAlignment="1" pivotButton="0" quotePrefix="0" xfId="0">
      <alignment horizontal="center" vertical="center"/>
    </xf>
    <xf numFmtId="165" fontId="5" fillId="4" borderId="1" pivotButton="0" quotePrefix="0" xfId="0"/>
    <xf numFmtId="165" fontId="5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Recommended Budget Allocation</a:t>
            </a:r>
          </a:p>
        </rich>
      </tx>
    </title>
    <plotArea>
      <pieChart>
        <varyColors val="1"/>
        <ser>
          <idx val="0"/>
          <order val="0"/>
          <tx>
            <strRef>
              <f>'50-30-20 Breakdown'!B7</f>
            </strRef>
          </tx>
          <spPr>
            <a:ln xmlns:a="http://schemas.openxmlformats.org/drawingml/2006/main">
              <a:prstDash val="solid"/>
            </a:ln>
          </spPr>
          <cat>
            <numRef>
              <f>'50-30-20 Breakdown'!$A$8:$A$10</f>
            </numRef>
          </cat>
          <val>
            <numRef>
              <f>'50-30-20 Breakdown'!$B$8:$B$10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Trends</a:t>
            </a:r>
          </a:p>
        </rich>
      </tx>
    </title>
    <plotArea>
      <lineChart>
        <grouping val="standard"/>
        <ser>
          <idx val="0"/>
          <order val="0"/>
          <tx>
            <strRef>
              <f>'Yearly Summary'!B7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'Yearly Summary'!$A$8:$A$19</f>
            </numRef>
          </cat>
          <val>
            <numRef>
              <f>'Yearly Summary'!$B$8:$B$19</f>
            </numRef>
          </val>
        </ser>
        <ser>
          <idx val="1"/>
          <order val="1"/>
          <tx>
            <strRef>
              <f>'Yearly Summary'!C7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'Yearly Summary'!$A$8:$A$19</f>
            </numRef>
          </cat>
          <val>
            <numRef>
              <f>'Yearly Summary'!$C$8:$C$19</f>
            </numRef>
          </val>
        </ser>
        <ser>
          <idx val="2"/>
          <order val="2"/>
          <tx>
            <strRef>
              <f>'Yearly Summary'!D7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'Yearly Summary'!$A$8:$A$19</f>
            </numRef>
          </cat>
          <val>
            <numRef>
              <f>'Yearly Summary'!$D$8:$D$19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21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D46"/>
  <sheetViews>
    <sheetView workbookViewId="0">
      <selection activeCell="A1" sqref="A1"/>
    </sheetView>
  </sheetViews>
  <sheetFormatPr baseColWidth="8" defaultRowHeight="15"/>
  <cols>
    <col width="47" customWidth="1" min="1" max="1"/>
    <col width="12" customWidth="1" min="2" max="2"/>
    <col width="12" customWidth="1" min="3" max="3"/>
    <col width="14" customWidth="1" min="4" max="4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BUDGET PLANNER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/>
    <row r="6">
      <c r="A6" s="4" t="inlineStr">
        <is>
          <t>MONTH:</t>
        </is>
      </c>
      <c r="B6" s="5" t="inlineStr">
        <is>
          <t>January</t>
        </is>
      </c>
    </row>
    <row r="7">
      <c r="A7" s="4" t="inlineStr">
        <is>
          <t>YEAR:</t>
        </is>
      </c>
      <c r="B7" s="5" t="n">
        <v>2026</v>
      </c>
    </row>
    <row r="8"/>
    <row r="9">
      <c r="A9" s="6" t="inlineStr">
        <is>
          <t>INCOME</t>
        </is>
      </c>
    </row>
    <row r="10">
      <c r="A10" s="7" t="inlineStr">
        <is>
          <t>Source</t>
        </is>
      </c>
      <c r="B10" s="7" t="inlineStr">
        <is>
          <t>Amount</t>
        </is>
      </c>
    </row>
    <row r="11">
      <c r="A11" s="8" t="inlineStr">
        <is>
          <t>Salary</t>
        </is>
      </c>
      <c r="B11" s="9" t="n">
        <v>5000</v>
      </c>
    </row>
    <row r="12">
      <c r="A12" s="10" t="inlineStr">
        <is>
          <t>Side Income</t>
        </is>
      </c>
      <c r="B12" s="11" t="n">
        <v>600</v>
      </c>
    </row>
    <row r="13">
      <c r="A13" s="8" t="inlineStr">
        <is>
          <t>Bonuses</t>
        </is>
      </c>
      <c r="B13" s="9" t="n">
        <v>200</v>
      </c>
    </row>
    <row r="14">
      <c r="A14" s="10" t="inlineStr">
        <is>
          <t>Other</t>
        </is>
      </c>
      <c r="B14" s="11" t="n">
        <v>100</v>
      </c>
    </row>
    <row r="15">
      <c r="A15" s="12" t="inlineStr">
        <is>
          <t>TOTAL INCOME</t>
        </is>
      </c>
      <c r="B15" s="13">
        <f>SUM(B11:B14)</f>
        <v/>
      </c>
    </row>
    <row r="16"/>
    <row r="17">
      <c r="A17" s="6" t="inlineStr">
        <is>
          <t>EXPENSES</t>
        </is>
      </c>
    </row>
    <row r="18">
      <c r="A18" s="7" t="inlineStr">
        <is>
          <t>Category</t>
        </is>
      </c>
      <c r="B18" s="7" t="inlineStr">
        <is>
          <t>Budget</t>
        </is>
      </c>
      <c r="C18" s="7" t="inlineStr">
        <is>
          <t>Actual</t>
        </is>
      </c>
      <c r="D18" s="7" t="inlineStr">
        <is>
          <t>Difference</t>
        </is>
      </c>
    </row>
    <row r="19">
      <c r="A19" s="4" t="inlineStr">
        <is>
          <t>NEEDS (50%)</t>
        </is>
      </c>
    </row>
    <row r="20">
      <c r="A20" s="10" t="inlineStr">
        <is>
          <t xml:space="preserve">  Housing (Rent/Mortgage)</t>
        </is>
      </c>
      <c r="B20" s="11" t="n">
        <v>1500</v>
      </c>
      <c r="C20" s="11" t="n">
        <v>1500</v>
      </c>
      <c r="D20" s="11">
        <f>B20-C20</f>
        <v/>
      </c>
    </row>
    <row r="21">
      <c r="A21" s="8" t="inlineStr">
        <is>
          <t xml:space="preserve">  Utilities</t>
        </is>
      </c>
      <c r="B21" s="9" t="n">
        <v>300</v>
      </c>
      <c r="C21" s="9" t="n">
        <v>320</v>
      </c>
      <c r="D21" s="9">
        <f>B21-C21</f>
        <v/>
      </c>
    </row>
    <row r="22">
      <c r="A22" s="10" t="inlineStr">
        <is>
          <t xml:space="preserve">  Groceries</t>
        </is>
      </c>
      <c r="B22" s="11" t="n">
        <v>400</v>
      </c>
      <c r="C22" s="11" t="n">
        <v>380</v>
      </c>
      <c r="D22" s="11">
        <f>B22-C22</f>
        <v/>
      </c>
    </row>
    <row r="23">
      <c r="A23" s="8" t="inlineStr">
        <is>
          <t xml:space="preserve">  Transportation</t>
        </is>
      </c>
      <c r="B23" s="9" t="n">
        <v>250</v>
      </c>
      <c r="C23" s="9" t="n">
        <v>240</v>
      </c>
      <c r="D23" s="9">
        <f>B23-C23</f>
        <v/>
      </c>
    </row>
    <row r="24">
      <c r="A24" s="10" t="inlineStr">
        <is>
          <t xml:space="preserve">  Insurance</t>
        </is>
      </c>
      <c r="B24" s="11" t="n">
        <v>150</v>
      </c>
      <c r="C24" s="11" t="n">
        <v>150</v>
      </c>
      <c r="D24" s="11">
        <f>B24-C24</f>
        <v/>
      </c>
    </row>
    <row r="25">
      <c r="A25" s="8" t="inlineStr">
        <is>
          <t xml:space="preserve">  Other Needs</t>
        </is>
      </c>
      <c r="B25" s="9" t="n">
        <v>100</v>
      </c>
      <c r="C25" s="9" t="n">
        <v>80</v>
      </c>
      <c r="D25" s="9">
        <f>B25-C25</f>
        <v/>
      </c>
    </row>
    <row r="26">
      <c r="A26" s="14" t="inlineStr">
        <is>
          <t>Subtotal Needs</t>
        </is>
      </c>
      <c r="B26" s="15">
        <f>SUM(B20:B25)</f>
        <v/>
      </c>
      <c r="C26" s="15">
        <f>SUM(C20:C25)</f>
        <v/>
      </c>
      <c r="D26" s="15">
        <f>SUM(D20:D25)</f>
        <v/>
      </c>
    </row>
    <row r="27"/>
    <row r="28">
      <c r="A28" s="4" t="inlineStr">
        <is>
          <t>WANTS (30%)</t>
        </is>
      </c>
    </row>
    <row r="29">
      <c r="A29" s="8" t="inlineStr">
        <is>
          <t xml:space="preserve">  Entertainment</t>
        </is>
      </c>
      <c r="B29" s="9" t="n">
        <v>200</v>
      </c>
      <c r="C29" s="9" t="n">
        <v>250</v>
      </c>
      <c r="D29" s="9">
        <f>B29-C29</f>
        <v/>
      </c>
    </row>
    <row r="30">
      <c r="A30" s="10" t="inlineStr">
        <is>
          <t xml:space="preserve">  Dining Out</t>
        </is>
      </c>
      <c r="B30" s="11" t="n">
        <v>300</v>
      </c>
      <c r="C30" s="11" t="n">
        <v>340</v>
      </c>
      <c r="D30" s="11">
        <f>B30-C30</f>
        <v/>
      </c>
    </row>
    <row r="31">
      <c r="A31" s="8" t="inlineStr">
        <is>
          <t xml:space="preserve">  Shopping</t>
        </is>
      </c>
      <c r="B31" s="9" t="n">
        <v>250</v>
      </c>
      <c r="C31" s="9" t="n">
        <v>200</v>
      </c>
      <c r="D31" s="9">
        <f>B31-C31</f>
        <v/>
      </c>
    </row>
    <row r="32">
      <c r="A32" s="10" t="inlineStr">
        <is>
          <t xml:space="preserve">  Subscriptions</t>
        </is>
      </c>
      <c r="B32" s="11" t="n">
        <v>50</v>
      </c>
      <c r="C32" s="11" t="n">
        <v>50</v>
      </c>
      <c r="D32" s="11">
        <f>B32-C32</f>
        <v/>
      </c>
    </row>
    <row r="33">
      <c r="A33" s="8" t="inlineStr">
        <is>
          <t xml:space="preserve">  Other Wants</t>
        </is>
      </c>
      <c r="B33" s="9" t="n">
        <v>100</v>
      </c>
      <c r="C33" s="9" t="n">
        <v>120</v>
      </c>
      <c r="D33" s="9">
        <f>B33-C33</f>
        <v/>
      </c>
    </row>
    <row r="34">
      <c r="A34" s="12" t="inlineStr">
        <is>
          <t>Subtotal Wants</t>
        </is>
      </c>
      <c r="B34" s="13">
        <f>SUM(B29:B33)</f>
        <v/>
      </c>
      <c r="C34" s="13">
        <f>SUM(C29:C33)</f>
        <v/>
      </c>
      <c r="D34" s="13">
        <f>SUM(D29:D33)</f>
        <v/>
      </c>
    </row>
    <row r="35"/>
    <row r="36">
      <c r="A36" s="4" t="inlineStr">
        <is>
          <t>SAVINGS (20%)</t>
        </is>
      </c>
    </row>
    <row r="37">
      <c r="A37" s="8" t="inlineStr">
        <is>
          <t xml:space="preserve">  Emergency Fund</t>
        </is>
      </c>
      <c r="B37" s="9" t="n">
        <v>500</v>
      </c>
      <c r="C37" s="9" t="n">
        <v>500</v>
      </c>
      <c r="D37" s="9">
        <f>B37-C37</f>
        <v/>
      </c>
    </row>
    <row r="38">
      <c r="A38" s="10" t="inlineStr">
        <is>
          <t xml:space="preserve">  Retirement</t>
        </is>
      </c>
      <c r="B38" s="11" t="n">
        <v>400</v>
      </c>
      <c r="C38" s="11" t="n">
        <v>400</v>
      </c>
      <c r="D38" s="11">
        <f>B38-C38</f>
        <v/>
      </c>
    </row>
    <row r="39">
      <c r="A39" s="8" t="inlineStr">
        <is>
          <t xml:space="preserve">  Other Savings</t>
        </is>
      </c>
      <c r="B39" s="9" t="n">
        <v>100</v>
      </c>
      <c r="C39" s="9" t="n">
        <v>100</v>
      </c>
      <c r="D39" s="9">
        <f>B39-C39</f>
        <v/>
      </c>
    </row>
    <row r="40">
      <c r="A40" s="12" t="inlineStr">
        <is>
          <t>Subtotal Savings</t>
        </is>
      </c>
      <c r="B40" s="13">
        <f>SUM(B37:B39)</f>
        <v/>
      </c>
      <c r="C40" s="13">
        <f>SUM(C37:C39)</f>
        <v/>
      </c>
      <c r="D40" s="13">
        <f>SUM(D37:D39)</f>
        <v/>
      </c>
    </row>
    <row r="41"/>
    <row r="42"/>
    <row r="43">
      <c r="A43" s="16" t="inlineStr">
        <is>
          <t>TOTAL EXPENSES</t>
        </is>
      </c>
      <c r="B43" s="17">
        <f>SUM(B26,B34,B40)</f>
        <v/>
      </c>
      <c r="C43" s="17">
        <f>SUM(C26,C34,C40)</f>
        <v/>
      </c>
      <c r="D43" s="17">
        <f>SUM(D26,D34,D40)</f>
        <v/>
      </c>
    </row>
    <row r="44"/>
    <row r="45"/>
    <row r="46">
      <c r="A46" s="12" t="inlineStr">
        <is>
          <t>REMAINING</t>
        </is>
      </c>
      <c r="B46" s="13">
        <f>'Monthly Budget'!B15-'Monthly Budget'!B43</f>
        <v/>
      </c>
    </row>
  </sheetData>
  <mergeCells count="5">
    <mergeCell ref="A1:D1"/>
    <mergeCell ref="A17:D17"/>
    <mergeCell ref="A3:D3"/>
    <mergeCell ref="A2:D2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47" customWidth="1" min="1" max="1"/>
    <col width="14" customWidth="1" min="2" max="2"/>
    <col width="21" customWidth="1" min="3" max="3"/>
    <col width="21" customWidth="1" min="4" max="4"/>
    <col width="12" customWidth="1" min="5" max="5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BUDGET PLANNER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/>
    <row r="6"/>
    <row r="7">
      <c r="A7" s="7" t="inlineStr">
        <is>
          <t>CATEGORY</t>
        </is>
      </c>
      <c r="B7" s="7" t="inlineStr">
        <is>
          <t>PERCENTAGE</t>
        </is>
      </c>
      <c r="C7" s="7" t="inlineStr">
        <is>
          <t>TARGET AMOUNT ($)</t>
        </is>
      </c>
      <c r="D7" s="7" t="inlineStr">
        <is>
          <t>ACTUAL AMOUNT ($)</t>
        </is>
      </c>
      <c r="E7" s="7" t="inlineStr">
        <is>
          <t>STATUS</t>
        </is>
      </c>
    </row>
    <row r="8">
      <c r="A8" s="10" t="inlineStr">
        <is>
          <t>Needs (Housing, Food, Utilities)</t>
        </is>
      </c>
      <c r="B8" s="18" t="n">
        <v>0.5</v>
      </c>
      <c r="C8" s="11">
        <f>'Monthly Budget'!B15*0.5</f>
        <v/>
      </c>
      <c r="D8" s="11" t="n">
        <v>2670</v>
      </c>
      <c r="E8" s="19">
        <f>IF(D8&lt;=C8,"✓","✗")</f>
        <v/>
      </c>
    </row>
    <row r="9">
      <c r="A9" s="8" t="inlineStr">
        <is>
          <t>Wants (Entertainment, Dining)</t>
        </is>
      </c>
      <c r="B9" s="20" t="n">
        <v>0.3</v>
      </c>
      <c r="C9" s="9">
        <f>'Monthly Budget'!B15*0.3</f>
        <v/>
      </c>
      <c r="D9" s="9" t="n">
        <v>1060</v>
      </c>
      <c r="E9" s="21">
        <f>IF(D9&lt;=C9,"✓","✗")</f>
        <v/>
      </c>
    </row>
    <row r="10">
      <c r="A10" s="10" t="inlineStr">
        <is>
          <t>Savings (Emergency, Retirement)</t>
        </is>
      </c>
      <c r="B10" s="18" t="n">
        <v>0.2</v>
      </c>
      <c r="C10" s="11">
        <f>'Monthly Budget'!B15*0.2</f>
        <v/>
      </c>
      <c r="D10" s="11" t="n">
        <v>1000</v>
      </c>
      <c r="E10" s="19">
        <f>IF(D10&lt;=C10,"✓","✗")</f>
        <v/>
      </c>
    </row>
  </sheetData>
  <mergeCells count="3">
    <mergeCell ref="A2:E2"/>
    <mergeCell ref="A1:E1"/>
    <mergeCell ref="A3:E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47" customWidth="1" min="1" max="1"/>
    <col width="16" customWidth="1" min="2" max="2"/>
    <col width="18" customWidth="1" min="3" max="3"/>
    <col width="12" customWidth="1" min="4" max="4"/>
    <col width="20" customWidth="1" min="5" max="5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BUDGET PLANNER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/>
    <row r="6"/>
    <row r="7">
      <c r="A7" s="7" t="inlineStr">
        <is>
          <t>MONTH</t>
        </is>
      </c>
      <c r="B7" s="7" t="inlineStr">
        <is>
          <t>TOTAL INCOME</t>
        </is>
      </c>
      <c r="C7" s="7" t="inlineStr">
        <is>
          <t>TOTAL EXPENSES</t>
        </is>
      </c>
      <c r="D7" s="7" t="inlineStr">
        <is>
          <t>SAVINGS</t>
        </is>
      </c>
      <c r="E7" s="7" t="inlineStr">
        <is>
          <t>SAVINGS RATE (%)</t>
        </is>
      </c>
    </row>
    <row r="8">
      <c r="A8" s="10" t="inlineStr">
        <is>
          <t>January</t>
        </is>
      </c>
      <c r="B8" s="11">
        <f>'Monthly Budget'!B15</f>
        <v/>
      </c>
      <c r="C8" s="11">
        <f>'Monthly Budget'!C43</f>
        <v/>
      </c>
      <c r="D8" s="11">
        <f>B8-C8</f>
        <v/>
      </c>
      <c r="E8" s="22">
        <f>IF(B8=0, 0, D8/B8)</f>
        <v/>
      </c>
    </row>
    <row r="9">
      <c r="A9" s="8" t="inlineStr">
        <is>
          <t>February</t>
        </is>
      </c>
      <c r="B9" s="9" t="n">
        <v>5900</v>
      </c>
      <c r="C9" s="9" t="n">
        <v>4600</v>
      </c>
      <c r="D9" s="9">
        <f>B9-C9</f>
        <v/>
      </c>
      <c r="E9" s="23">
        <f>IF(B9=0, 0, D9/B9)</f>
        <v/>
      </c>
    </row>
    <row r="10">
      <c r="A10" s="10" t="inlineStr">
        <is>
          <t>March</t>
        </is>
      </c>
      <c r="B10" s="11" t="n">
        <v>6100</v>
      </c>
      <c r="C10" s="11" t="n">
        <v>4800</v>
      </c>
      <c r="D10" s="11">
        <f>B10-C10</f>
        <v/>
      </c>
      <c r="E10" s="22">
        <f>IF(B10=0, 0, D10/B10)</f>
        <v/>
      </c>
    </row>
    <row r="11">
      <c r="A11" s="8" t="inlineStr">
        <is>
          <t>April</t>
        </is>
      </c>
      <c r="B11" s="9" t="n">
        <v>5900</v>
      </c>
      <c r="C11" s="9" t="n">
        <v>4500</v>
      </c>
      <c r="D11" s="9">
        <f>B11-C11</f>
        <v/>
      </c>
      <c r="E11" s="23">
        <f>IF(B11=0, 0, D11/B11)</f>
        <v/>
      </c>
    </row>
    <row r="12">
      <c r="A12" s="10" t="inlineStr">
        <is>
          <t>May</t>
        </is>
      </c>
      <c r="B12" s="11" t="n">
        <v>5900</v>
      </c>
      <c r="C12" s="11" t="n">
        <v>4650</v>
      </c>
      <c r="D12" s="11">
        <f>B12-C12</f>
        <v/>
      </c>
      <c r="E12" s="22">
        <f>IF(B12=0, 0, D12/B12)</f>
        <v/>
      </c>
    </row>
    <row r="13">
      <c r="A13" s="8" t="inlineStr">
        <is>
          <t>June</t>
        </is>
      </c>
      <c r="B13" s="9" t="n">
        <v>6500</v>
      </c>
      <c r="C13" s="9" t="n">
        <v>5000</v>
      </c>
      <c r="D13" s="9">
        <f>B13-C13</f>
        <v/>
      </c>
      <c r="E13" s="23">
        <f>IF(B13=0, 0, D13/B13)</f>
        <v/>
      </c>
    </row>
    <row r="14">
      <c r="A14" s="10" t="inlineStr">
        <is>
          <t>July</t>
        </is>
      </c>
      <c r="B14" s="11" t="n">
        <v>5900</v>
      </c>
      <c r="C14" s="11" t="n">
        <v>4550</v>
      </c>
      <c r="D14" s="11">
        <f>B14-C14</f>
        <v/>
      </c>
      <c r="E14" s="22">
        <f>IF(B14=0, 0, D14/B14)</f>
        <v/>
      </c>
    </row>
    <row r="15">
      <c r="A15" s="8" t="inlineStr">
        <is>
          <t>August</t>
        </is>
      </c>
      <c r="B15" s="9" t="n">
        <v>5900</v>
      </c>
      <c r="C15" s="9" t="n">
        <v>4700</v>
      </c>
      <c r="D15" s="9">
        <f>B15-C15</f>
        <v/>
      </c>
      <c r="E15" s="23">
        <f>IF(B15=0, 0, D15/B15)</f>
        <v/>
      </c>
    </row>
    <row r="16">
      <c r="A16" s="10" t="inlineStr">
        <is>
          <t>September</t>
        </is>
      </c>
      <c r="B16" s="11" t="n">
        <v>6000</v>
      </c>
      <c r="C16" s="11" t="n">
        <v>4600</v>
      </c>
      <c r="D16" s="11">
        <f>B16-C16</f>
        <v/>
      </c>
      <c r="E16" s="22">
        <f>IF(B16=0, 0, D16/B16)</f>
        <v/>
      </c>
    </row>
    <row r="17">
      <c r="A17" s="8" t="inlineStr">
        <is>
          <t>October</t>
        </is>
      </c>
      <c r="B17" s="9" t="n">
        <v>5900</v>
      </c>
      <c r="C17" s="9" t="n">
        <v>4500</v>
      </c>
      <c r="D17" s="9">
        <f>B17-C17</f>
        <v/>
      </c>
      <c r="E17" s="23">
        <f>IF(B17=0, 0, D17/B17)</f>
        <v/>
      </c>
    </row>
    <row r="18">
      <c r="A18" s="10" t="inlineStr">
        <is>
          <t>November</t>
        </is>
      </c>
      <c r="B18" s="11" t="n">
        <v>5900</v>
      </c>
      <c r="C18" s="11" t="n">
        <v>4800</v>
      </c>
      <c r="D18" s="11">
        <f>B18-C18</f>
        <v/>
      </c>
      <c r="E18" s="22">
        <f>IF(B18=0, 0, D18/B18)</f>
        <v/>
      </c>
    </row>
    <row r="19">
      <c r="A19" s="8" t="inlineStr">
        <is>
          <t>December</t>
        </is>
      </c>
      <c r="B19" s="9" t="n">
        <v>7000</v>
      </c>
      <c r="C19" s="9" t="n">
        <v>5500</v>
      </c>
      <c r="D19" s="9">
        <f>B19-C19</f>
        <v/>
      </c>
      <c r="E19" s="23">
        <f>IF(B19=0, 0, D19/B19)</f>
        <v/>
      </c>
    </row>
  </sheetData>
  <mergeCells count="3">
    <mergeCell ref="A2:E2"/>
    <mergeCell ref="A1:E1"/>
    <mergeCell ref="A3:E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2026-06-26T12:46:32Z</dcterms:created>
  <dcterms:modified xmlns:dcterms="http://purl.org/dc/terms/" xmlns:xsi="http://www.w3.org/2001/XMLSchema-instance" xsi:type="dcterms:W3CDTF">2026-06-26T12:46:33Z</dcterms:modified>
</cp:coreProperties>
</file>